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В КСП 2024годовой\"/>
    </mc:Choice>
  </mc:AlternateContent>
  <bookViews>
    <workbookView xWindow="0" yWindow="0" windowWidth="18855" windowHeight="108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E13" i="1" s="1"/>
  <c r="E17" i="1" s="1"/>
  <c r="B10" i="1"/>
  <c r="G8" i="1" l="1"/>
  <c r="G9" i="1"/>
  <c r="G10" i="1"/>
  <c r="G11" i="1"/>
  <c r="G7" i="1"/>
  <c r="C13" i="1"/>
  <c r="D13" i="1" l="1"/>
  <c r="F13" i="1"/>
  <c r="B13" i="1"/>
</calcChain>
</file>

<file path=xl/sharedStrings.xml><?xml version="1.0" encoding="utf-8"?>
<sst xmlns="http://schemas.openxmlformats.org/spreadsheetml/2006/main" count="19" uniqueCount="19">
  <si>
    <t>Наименование программы</t>
  </si>
  <si>
    <r>
      <t>Исполнено за </t>
    </r>
    <r>
      <rPr>
        <i/>
        <u/>
        <sz val="9"/>
        <color rgb="FF000000"/>
        <rFont val="Times New Roman"/>
        <family val="1"/>
        <charset val="204"/>
      </rPr>
      <t>(3, 6, 9, 12 месяцев отчетного года)</t>
    </r>
    <r>
      <rPr>
        <sz val="12"/>
        <color rgb="FF000000"/>
        <rFont val="Times New Roman"/>
        <family val="1"/>
        <charset val="204"/>
      </rPr>
      <t>, рублей</t>
    </r>
  </si>
  <si>
    <r>
      <t>План на </t>
    </r>
    <r>
      <rPr>
        <i/>
        <u/>
        <sz val="9"/>
        <color rgb="FF000000"/>
        <rFont val="Times New Roman"/>
        <family val="1"/>
        <charset val="204"/>
      </rPr>
      <t>(указать год)</t>
    </r>
    <r>
      <rPr>
        <sz val="12"/>
        <color rgb="FF000000"/>
        <rFont val="Times New Roman"/>
        <family val="1"/>
        <charset val="204"/>
      </rPr>
      <t>, рублей</t>
    </r>
  </si>
  <si>
    <t>% испол</t>
  </si>
  <si>
    <t>нения</t>
  </si>
  <si>
    <t>=</t>
  </si>
  <si>
    <t>  2/3*100</t>
  </si>
  <si>
    <t>Нереализованные или реализованные частично мероприятия (из числа предусмотренных к реализации в отчетном периоде) с указанием причин их реализации не в полном объеме</t>
  </si>
  <si>
    <t>Результаты использования бюджетных ассигнований с указанием причин неосвоения (неполного освоения) бюджетных ассигнований</t>
  </si>
  <si>
    <t>Муниципальная программа Орловского  сельского поселения  Новоусманского муниципального района " Развитие культуры, физической культуры и спорта"</t>
  </si>
  <si>
    <t>3 месяца</t>
  </si>
  <si>
    <t>6месяцев</t>
  </si>
  <si>
    <t>9 месяцев</t>
  </si>
  <si>
    <t>12 месяцев</t>
  </si>
  <si>
    <t>Муниципальная программа "Социальная поддержка граждан"</t>
  </si>
  <si>
    <t>Муниципальная программа "Обеспечение доступным и комфортным жильем и коммунальными услугами населения Орловского                                           сельского поселения Новоусманского муниципального района"</t>
  </si>
  <si>
    <t>Мун. Прог. "Муниципальное управление  Орловского сельского поселения"</t>
  </si>
  <si>
    <t xml:space="preserve">"Создание благоприятных условий для жизнедеятельности населения </t>
  </si>
  <si>
    <r>
      <t>«Формирование современной городской среды  Орловского сельского поселения</t>
    </r>
    <r>
      <rPr>
        <sz val="12"/>
        <color theme="1"/>
        <rFont val="Times New Roman"/>
        <family val="1"/>
        <charset val="204"/>
      </rPr>
      <t>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</si>
</sst>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rgb="FF21212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0" fillId="0" borderId="9" xfId="0" applyBorder="1"/>
    <xf numFmtId="2" fontId="0" fillId="0" borderId="0" xfId="0" applyNumberFormat="1"/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5" workbookViewId="0">
      <selection activeCell="F13" sqref="F13"/>
    </sheetView>
  </sheetViews>
  <sheetFormatPr defaultRowHeight="15" x14ac:dyDescent="0.25"/>
  <cols>
    <col min="1" max="1" width="85.28515625" customWidth="1"/>
    <col min="2" max="2" width="13.85546875" customWidth="1"/>
    <col min="3" max="3" width="14.28515625" customWidth="1"/>
    <col min="4" max="4" width="12.42578125" customWidth="1"/>
    <col min="5" max="5" width="12" customWidth="1"/>
    <col min="6" max="6" width="12.42578125" customWidth="1"/>
    <col min="7" max="7" width="14.28515625" customWidth="1"/>
    <col min="8" max="8" width="16.85546875" customWidth="1"/>
    <col min="9" max="9" width="17.85546875" customWidth="1"/>
  </cols>
  <sheetData>
    <row r="1" spans="1:9" ht="15.75" thickBot="1" x14ac:dyDescent="0.3">
      <c r="A1" s="1"/>
    </row>
    <row r="2" spans="1:9" ht="273" customHeight="1" x14ac:dyDescent="0.25">
      <c r="A2" s="18" t="s">
        <v>0</v>
      </c>
      <c r="B2" s="19" t="s">
        <v>1</v>
      </c>
      <c r="C2" s="19"/>
      <c r="D2" s="19"/>
      <c r="E2" s="20"/>
      <c r="F2" s="25" t="s">
        <v>2</v>
      </c>
      <c r="G2" s="2" t="s">
        <v>3</v>
      </c>
      <c r="H2" s="25" t="s">
        <v>7</v>
      </c>
      <c r="I2" s="25" t="s">
        <v>8</v>
      </c>
    </row>
    <row r="3" spans="1:9" ht="15.75" hidden="1" x14ac:dyDescent="0.25">
      <c r="A3" s="18"/>
      <c r="B3" s="21"/>
      <c r="C3" s="21"/>
      <c r="D3" s="21"/>
      <c r="E3" s="22"/>
      <c r="F3" s="26"/>
      <c r="G3" s="3" t="s">
        <v>4</v>
      </c>
      <c r="H3" s="26"/>
      <c r="I3" s="26"/>
    </row>
    <row r="4" spans="1:9" hidden="1" x14ac:dyDescent="0.25">
      <c r="A4" s="18"/>
      <c r="B4" s="21"/>
      <c r="C4" s="21"/>
      <c r="D4" s="21"/>
      <c r="E4" s="22"/>
      <c r="F4" s="26"/>
      <c r="G4" s="4" t="s">
        <v>5</v>
      </c>
      <c r="H4" s="26"/>
      <c r="I4" s="26"/>
    </row>
    <row r="5" spans="1:9" ht="14.25" customHeight="1" thickBot="1" x14ac:dyDescent="0.3">
      <c r="A5" s="18"/>
      <c r="B5" s="23"/>
      <c r="C5" s="23"/>
      <c r="D5" s="23"/>
      <c r="E5" s="24"/>
      <c r="F5" s="27"/>
      <c r="G5" s="5" t="s">
        <v>6</v>
      </c>
      <c r="H5" s="27"/>
      <c r="I5" s="27"/>
    </row>
    <row r="6" spans="1:9" ht="14.25" customHeight="1" thickBot="1" x14ac:dyDescent="0.3">
      <c r="A6" s="6">
        <v>1</v>
      </c>
      <c r="B6" s="7" t="s">
        <v>10</v>
      </c>
      <c r="C6" s="7" t="s">
        <v>11</v>
      </c>
      <c r="D6" s="7" t="s">
        <v>12</v>
      </c>
      <c r="E6" s="8" t="s">
        <v>13</v>
      </c>
      <c r="F6" s="7">
        <v>3</v>
      </c>
      <c r="G6" s="7">
        <v>4</v>
      </c>
      <c r="H6" s="7">
        <v>5</v>
      </c>
      <c r="I6" s="7">
        <v>6</v>
      </c>
    </row>
    <row r="7" spans="1:9" ht="32.25" thickBot="1" x14ac:dyDescent="0.3">
      <c r="A7" s="9" t="s">
        <v>9</v>
      </c>
      <c r="B7" s="7">
        <v>205714.32</v>
      </c>
      <c r="C7" s="7">
        <v>460419.39</v>
      </c>
      <c r="D7" s="7">
        <v>1185970.76</v>
      </c>
      <c r="E7" s="7">
        <f>2055430.89+52000</f>
        <v>2107430.8899999997</v>
      </c>
      <c r="F7" s="7">
        <f>5001064+52000</f>
        <v>5053064</v>
      </c>
      <c r="G7" s="17">
        <f>(E7/F7)*100</f>
        <v>41.706000359385904</v>
      </c>
      <c r="H7" s="7"/>
      <c r="I7" s="7"/>
    </row>
    <row r="8" spans="1:9" ht="53.25" customHeight="1" thickBot="1" x14ac:dyDescent="0.3">
      <c r="A8" s="10" t="s">
        <v>14</v>
      </c>
      <c r="B8" s="7">
        <v>48809.279999999999</v>
      </c>
      <c r="C8" s="7">
        <v>97618.559999999998</v>
      </c>
      <c r="D8" s="7">
        <v>146427.84</v>
      </c>
      <c r="E8" s="7">
        <v>295237.12</v>
      </c>
      <c r="F8" s="7">
        <v>295238</v>
      </c>
      <c r="G8" s="17">
        <f t="shared" ref="G8:G11" si="0">(E8/F8)*100</f>
        <v>99.999701935387719</v>
      </c>
      <c r="H8" s="7"/>
      <c r="I8" s="7"/>
    </row>
    <row r="9" spans="1:9" ht="48" thickBot="1" x14ac:dyDescent="0.3">
      <c r="A9" s="11" t="s">
        <v>15</v>
      </c>
      <c r="B9" s="7">
        <v>838009.33</v>
      </c>
      <c r="C9" s="7">
        <v>2118420.0499999998</v>
      </c>
      <c r="D9" s="7">
        <v>5609536.3600000003</v>
      </c>
      <c r="E9" s="7">
        <v>7649886.4299999997</v>
      </c>
      <c r="F9" s="7">
        <v>7649890</v>
      </c>
      <c r="G9" s="17">
        <f t="shared" si="0"/>
        <v>99.999953332662301</v>
      </c>
      <c r="H9" s="7"/>
      <c r="I9" s="7"/>
    </row>
    <row r="10" spans="1:9" ht="36" customHeight="1" thickBot="1" x14ac:dyDescent="0.3">
      <c r="A10" s="12" t="s">
        <v>16</v>
      </c>
      <c r="B10" s="13">
        <f>1522962.68</f>
        <v>1522962.68</v>
      </c>
      <c r="C10" s="13">
        <v>3624306.03</v>
      </c>
      <c r="D10" s="13">
        <v>6272848.1100000003</v>
      </c>
      <c r="E10" s="16">
        <v>8981888.4800000004</v>
      </c>
      <c r="F10" s="13">
        <v>8981894</v>
      </c>
      <c r="G10" s="17">
        <f t="shared" si="0"/>
        <v>99.999938543028904</v>
      </c>
      <c r="H10" s="13"/>
      <c r="I10" s="13"/>
    </row>
    <row r="11" spans="1:9" ht="48.75" customHeight="1" thickBot="1" x14ac:dyDescent="0.3">
      <c r="A11" s="10" t="s">
        <v>17</v>
      </c>
      <c r="B11" s="14">
        <v>3263638.28</v>
      </c>
      <c r="C11" s="14">
        <v>3263638.28</v>
      </c>
      <c r="D11" s="14">
        <v>3805466.5</v>
      </c>
      <c r="E11" s="14">
        <v>4470366.46</v>
      </c>
      <c r="F11" s="14">
        <v>4502366.46</v>
      </c>
      <c r="G11" s="17">
        <f t="shared" si="0"/>
        <v>99.289262651445739</v>
      </c>
      <c r="H11" s="14"/>
      <c r="I11" s="14"/>
    </row>
    <row r="12" spans="1:9" ht="34.5" customHeight="1" x14ac:dyDescent="0.25">
      <c r="A12" s="10" t="s">
        <v>18</v>
      </c>
      <c r="B12" s="14"/>
      <c r="C12" s="14"/>
      <c r="D12" s="14"/>
      <c r="E12" s="14"/>
      <c r="F12" s="14"/>
      <c r="G12" s="14"/>
      <c r="H12" s="14"/>
      <c r="I12" s="14"/>
    </row>
    <row r="13" spans="1:9" x14ac:dyDescent="0.25">
      <c r="B13" s="15">
        <f>SUM(B7:B12)</f>
        <v>5879133.8899999997</v>
      </c>
      <c r="C13" s="15">
        <f>SUM(C7:C12)</f>
        <v>9564402.3099999987</v>
      </c>
      <c r="D13" s="15">
        <f t="shared" ref="D13:F13" si="1">SUM(D7:D12)</f>
        <v>17020249.57</v>
      </c>
      <c r="E13" s="15">
        <f>SUM(E7:E12)</f>
        <v>23504809.380000003</v>
      </c>
      <c r="F13" s="15">
        <f t="shared" si="1"/>
        <v>26482452.460000001</v>
      </c>
      <c r="G13" s="15"/>
    </row>
    <row r="17" spans="5:5" x14ac:dyDescent="0.25">
      <c r="E17" s="15">
        <f>23504809.38-E13</f>
        <v>0</v>
      </c>
    </row>
  </sheetData>
  <mergeCells count="5">
    <mergeCell ref="A2:A5"/>
    <mergeCell ref="B2:E5"/>
    <mergeCell ref="F2:F5"/>
    <mergeCell ref="H2:H5"/>
    <mergeCell ref="I2:I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2023-02-16T06:23:54Z</dcterms:created>
  <dcterms:modified xsi:type="dcterms:W3CDTF">2025-03-19T08:10:13Z</dcterms:modified>
</cp:coreProperties>
</file>